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UG\"/>
    </mc:Choice>
  </mc:AlternateContent>
  <xr:revisionPtr revIDLastSave="0" documentId="13_ncr:1_{2800A25E-4A54-4AB6-B5E4-FEB6E481035A}" xr6:coauthVersionLast="45" xr6:coauthVersionMax="45" xr10:uidLastSave="{00000000-0000-0000-0000-000000000000}"/>
  <bookViews>
    <workbookView xWindow="-120" yWindow="-120" windowWidth="29040" windowHeight="15840" activeTab="2" xr2:uid="{1A31D4E1-A560-46A3-AFF5-D6A35CE2EB60}"/>
  </bookViews>
  <sheets>
    <sheet name="Hinweis" sheetId="3" r:id="rId1"/>
    <sheet name="Wochenplan" sheetId="2" r:id="rId2"/>
    <sheet name="Stundenaufstellung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F40" i="1" l="1"/>
  <c r="G40" i="1"/>
  <c r="B13" i="2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10" i="1"/>
  <c r="C9" i="1"/>
  <c r="D9" i="1" s="1"/>
  <c r="I9" i="1" s="1"/>
  <c r="B10" i="1" l="1"/>
  <c r="C10" i="1" l="1"/>
  <c r="D10" i="1" s="1"/>
  <c r="I10" i="1" s="1"/>
  <c r="B11" i="1"/>
  <c r="B12" i="1" l="1"/>
  <c r="C11" i="1"/>
  <c r="D11" i="1" s="1"/>
  <c r="H40" i="1" l="1"/>
  <c r="B13" i="1"/>
  <c r="C12" i="1"/>
  <c r="D12" i="1" s="1"/>
  <c r="I12" i="1" s="1"/>
  <c r="I11" i="1" l="1"/>
  <c r="B14" i="1"/>
  <c r="C13" i="1"/>
  <c r="D13" i="1" s="1"/>
  <c r="I13" i="1" s="1"/>
  <c r="B15" i="1" l="1"/>
  <c r="C14" i="1"/>
  <c r="D14" i="1" s="1"/>
  <c r="I14" i="1" s="1"/>
  <c r="B16" i="1" l="1"/>
  <c r="C15" i="1"/>
  <c r="D15" i="1" s="1"/>
  <c r="I15" i="1" s="1"/>
  <c r="B17" i="1" l="1"/>
  <c r="C16" i="1"/>
  <c r="D16" i="1" s="1"/>
  <c r="I16" i="1" s="1"/>
  <c r="B18" i="1" l="1"/>
  <c r="C17" i="1"/>
  <c r="D17" i="1" s="1"/>
  <c r="I17" i="1" s="1"/>
  <c r="B19" i="1" l="1"/>
  <c r="C18" i="1"/>
  <c r="D18" i="1" s="1"/>
  <c r="I18" i="1" s="1"/>
  <c r="B20" i="1" l="1"/>
  <c r="C19" i="1"/>
  <c r="D19" i="1" s="1"/>
  <c r="I19" i="1" s="1"/>
  <c r="B21" i="1" l="1"/>
  <c r="C20" i="1"/>
  <c r="D20" i="1" s="1"/>
  <c r="I20" i="1" s="1"/>
  <c r="B22" i="1" l="1"/>
  <c r="C21" i="1"/>
  <c r="D21" i="1" s="1"/>
  <c r="I21" i="1" s="1"/>
  <c r="B23" i="1" l="1"/>
  <c r="C22" i="1"/>
  <c r="D22" i="1" s="1"/>
  <c r="I22" i="1" s="1"/>
  <c r="B24" i="1" l="1"/>
  <c r="C23" i="1"/>
  <c r="D23" i="1" s="1"/>
  <c r="I23" i="1" s="1"/>
  <c r="B25" i="1" l="1"/>
  <c r="C24" i="1"/>
  <c r="D24" i="1" s="1"/>
  <c r="I24" i="1" s="1"/>
  <c r="B26" i="1" l="1"/>
  <c r="C25" i="1"/>
  <c r="D25" i="1" s="1"/>
  <c r="I25" i="1" s="1"/>
  <c r="B27" i="1" l="1"/>
  <c r="C26" i="1"/>
  <c r="D26" i="1" s="1"/>
  <c r="I26" i="1" s="1"/>
  <c r="B28" i="1" l="1"/>
  <c r="C27" i="1"/>
  <c r="D27" i="1" s="1"/>
  <c r="I27" i="1" s="1"/>
  <c r="B29" i="1" l="1"/>
  <c r="C28" i="1"/>
  <c r="D28" i="1" s="1"/>
  <c r="I28" i="1" s="1"/>
  <c r="B30" i="1" l="1"/>
  <c r="C29" i="1"/>
  <c r="D29" i="1" s="1"/>
  <c r="I29" i="1" s="1"/>
  <c r="B31" i="1" l="1"/>
  <c r="C30" i="1"/>
  <c r="D30" i="1" s="1"/>
  <c r="I30" i="1" s="1"/>
  <c r="B32" i="1" l="1"/>
  <c r="B33" i="1" s="1"/>
  <c r="C31" i="1"/>
  <c r="D31" i="1" s="1"/>
  <c r="I31" i="1" s="1"/>
  <c r="B34" i="1" l="1"/>
  <c r="C33" i="1"/>
  <c r="D33" i="1" s="1"/>
  <c r="I33" i="1" s="1"/>
  <c r="C32" i="1"/>
  <c r="D32" i="1" s="1"/>
  <c r="I32" i="1" s="1"/>
  <c r="C34" i="1" l="1"/>
  <c r="D34" i="1" s="1"/>
  <c r="I34" i="1" s="1"/>
  <c r="B35" i="1"/>
  <c r="B36" i="1" l="1"/>
  <c r="C35" i="1"/>
  <c r="D35" i="1" s="1"/>
  <c r="I35" i="1" s="1"/>
  <c r="B37" i="1" l="1"/>
  <c r="C36" i="1"/>
  <c r="D36" i="1" s="1"/>
  <c r="I36" i="1" s="1"/>
  <c r="B38" i="1" l="1"/>
  <c r="C37" i="1"/>
  <c r="D37" i="1" s="1"/>
  <c r="I37" i="1" s="1"/>
  <c r="C38" i="1" l="1"/>
  <c r="D38" i="1" s="1"/>
  <c r="I38" i="1" s="1"/>
  <c r="B39" i="1"/>
  <c r="C39" i="1" s="1"/>
  <c r="D39" i="1" s="1"/>
  <c r="I39" i="1" s="1"/>
  <c r="I40" i="1" l="1"/>
  <c r="D40" i="1"/>
</calcChain>
</file>

<file path=xl/sharedStrings.xml><?xml version="1.0" encoding="utf-8"?>
<sst xmlns="http://schemas.openxmlformats.org/spreadsheetml/2006/main" count="36" uniqueCount="36">
  <si>
    <t>Datum</t>
  </si>
  <si>
    <t>Firma:</t>
  </si>
  <si>
    <t>Arbeitnehmer:</t>
  </si>
  <si>
    <t>Wochentag</t>
  </si>
  <si>
    <t>Monat (Zahl):</t>
  </si>
  <si>
    <t>(1=Januar; 2=Februar; 3=März; etc.)</t>
  </si>
  <si>
    <t>Montag</t>
  </si>
  <si>
    <t>Dienstag</t>
  </si>
  <si>
    <t>Mittwoch</t>
  </si>
  <si>
    <t>Donnerstag</t>
  </si>
  <si>
    <t>Freitag</t>
  </si>
  <si>
    <t>Samstag</t>
  </si>
  <si>
    <t>Sonntag</t>
  </si>
  <si>
    <t>Anzahl Tage:</t>
  </si>
  <si>
    <t>Soll Stunden</t>
  </si>
  <si>
    <t>Ist Stunden</t>
  </si>
  <si>
    <t>Krankheit im KUG (h)</t>
  </si>
  <si>
    <t>KUG = Nur mögich, wenn nicht gearbeitet wurde!</t>
  </si>
  <si>
    <t>Bitte im Reiter Wochenplan die wöchentliche Stundenverteilung angeben!</t>
  </si>
  <si>
    <t>KUG (h)</t>
  </si>
  <si>
    <t>Wochenplan:</t>
  </si>
  <si>
    <t>Es handelt sich hierbei um eine Standardaufstellung, von der individuellen</t>
  </si>
  <si>
    <t>Abweichungen möglich bzw. notwendig sind.</t>
  </si>
  <si>
    <t>In der Spalte  Krankheit im KUG werden nur die Stunden eingetragen,</t>
  </si>
  <si>
    <t>Die Erkrankung hat nicht vor dem KUG-Zeitraum bestanden.</t>
  </si>
  <si>
    <t xml:space="preserve">die während des KUG-Zeitraumes wegen Krankheit ausfallen. </t>
  </si>
  <si>
    <t xml:space="preserve">Bei Krankheiten vor Beginn des KUG-Zeitraumes und noch anhaltender </t>
  </si>
  <si>
    <t>Krankheit, gilt eine andere Regelung. Bitte diese Stunden gesondert mitteilen.</t>
  </si>
  <si>
    <t>Zu beachtende Hinweise:</t>
  </si>
  <si>
    <t>Feiertag     im KUG (h)</t>
  </si>
  <si>
    <t>Bitte tragen Sie in der untenstehenden Tabelle, die jeweiligen</t>
  </si>
  <si>
    <t>Mitarbeiter ein:</t>
  </si>
  <si>
    <t>Arbeitszeit         (Notizfunktion)</t>
  </si>
  <si>
    <t>Musterfirma</t>
  </si>
  <si>
    <t>Musterarbeitnehmer</t>
  </si>
  <si>
    <t>Stundenaufstellung KUG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</si>
</sst>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4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4" fillId="2" borderId="5" xfId="0" applyFont="1" applyFill="1" applyBorder="1"/>
    <xf numFmtId="0" fontId="6" fillId="2" borderId="5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0" fillId="2" borderId="5" xfId="0" applyFill="1" applyBorder="1"/>
    <xf numFmtId="0" fontId="5" fillId="2" borderId="5" xfId="0" applyFont="1" applyFill="1" applyBorder="1" applyProtection="1"/>
    <xf numFmtId="0" fontId="4" fillId="3" borderId="1" xfId="0" applyFont="1" applyFill="1" applyBorder="1"/>
    <xf numFmtId="0" fontId="5" fillId="4" borderId="0" xfId="0" applyFont="1" applyFill="1" applyBorder="1" applyProtection="1">
      <protection locked="0"/>
    </xf>
    <xf numFmtId="0" fontId="4" fillId="0" borderId="0" xfId="0" applyFont="1" applyFill="1"/>
    <xf numFmtId="0" fontId="0" fillId="0" borderId="0" xfId="0" applyFill="1"/>
    <xf numFmtId="0" fontId="3" fillId="0" borderId="0" xfId="0" applyFont="1" applyFill="1"/>
    <xf numFmtId="14" fontId="0" fillId="0" borderId="0" xfId="0" applyNumberFormat="1" applyFill="1"/>
    <xf numFmtId="0" fontId="1" fillId="0" borderId="0" xfId="0" applyFont="1" applyFill="1"/>
    <xf numFmtId="14" fontId="3" fillId="0" borderId="11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Alignment="1" applyProtection="1">
      <alignment horizontal="center"/>
      <protection hidden="1"/>
    </xf>
    <xf numFmtId="0" fontId="3" fillId="4" borderId="11" xfId="0" applyFont="1" applyFill="1" applyBorder="1" applyProtection="1">
      <protection locked="0"/>
    </xf>
    <xf numFmtId="0" fontId="3" fillId="0" borderId="11" xfId="0" applyFont="1" applyFill="1" applyBorder="1"/>
    <xf numFmtId="14" fontId="3" fillId="0" borderId="12" xfId="0" applyNumberFormat="1" applyFont="1" applyFill="1" applyBorder="1" applyAlignment="1" applyProtection="1">
      <alignment horizontal="center"/>
      <protection hidden="1"/>
    </xf>
    <xf numFmtId="0" fontId="3" fillId="0" borderId="12" xfId="0" applyFont="1" applyFill="1" applyBorder="1" applyAlignment="1" applyProtection="1">
      <alignment horizontal="center"/>
      <protection hidden="1"/>
    </xf>
    <xf numFmtId="0" fontId="3" fillId="4" borderId="12" xfId="0" applyFont="1" applyFill="1" applyBorder="1" applyProtection="1">
      <protection locked="0"/>
    </xf>
    <xf numFmtId="0" fontId="3" fillId="0" borderId="12" xfId="0" applyFont="1" applyFill="1" applyBorder="1"/>
    <xf numFmtId="14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4" borderId="10" xfId="0" applyFont="1" applyFill="1" applyBorder="1" applyProtection="1">
      <protection locked="0"/>
    </xf>
    <xf numFmtId="0" fontId="3" fillId="0" borderId="10" xfId="0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/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9DF0-7750-4EDB-9A30-F40E24109288}">
  <dimension ref="A1:G15"/>
  <sheetViews>
    <sheetView showGridLines="0" workbookViewId="0">
      <selection activeCell="A16" sqref="A16"/>
    </sheetView>
  </sheetViews>
  <sheetFormatPr baseColWidth="10" defaultRowHeight="15" x14ac:dyDescent="0.25"/>
  <cols>
    <col min="7" max="7" width="22.5703125" customWidth="1"/>
  </cols>
  <sheetData>
    <row r="1" spans="1:7" ht="18.75" x14ac:dyDescent="0.3">
      <c r="A1" s="7" t="s">
        <v>28</v>
      </c>
      <c r="B1" s="8"/>
      <c r="C1" s="8"/>
      <c r="D1" s="8"/>
      <c r="E1" s="8"/>
      <c r="F1" s="8"/>
      <c r="G1" s="9"/>
    </row>
    <row r="2" spans="1:7" ht="18.75" x14ac:dyDescent="0.3">
      <c r="A2" s="10"/>
      <c r="B2" s="11"/>
      <c r="C2" s="11"/>
      <c r="D2" s="11"/>
      <c r="E2" s="11"/>
      <c r="F2" s="11"/>
      <c r="G2" s="12"/>
    </row>
    <row r="3" spans="1:7" ht="18.75" x14ac:dyDescent="0.3">
      <c r="A3" s="10" t="s">
        <v>21</v>
      </c>
      <c r="B3" s="11"/>
      <c r="C3" s="11"/>
      <c r="D3" s="11"/>
      <c r="E3" s="11"/>
      <c r="F3" s="11"/>
      <c r="G3" s="12"/>
    </row>
    <row r="4" spans="1:7" ht="18.75" x14ac:dyDescent="0.3">
      <c r="A4" s="10" t="s">
        <v>22</v>
      </c>
      <c r="B4" s="11"/>
      <c r="C4" s="11"/>
      <c r="D4" s="11"/>
      <c r="E4" s="11"/>
      <c r="F4" s="11"/>
      <c r="G4" s="12"/>
    </row>
    <row r="5" spans="1:7" ht="18.75" x14ac:dyDescent="0.3">
      <c r="A5" s="10"/>
      <c r="B5" s="11"/>
      <c r="C5" s="11"/>
      <c r="D5" s="11"/>
      <c r="E5" s="11"/>
      <c r="F5" s="11"/>
      <c r="G5" s="12"/>
    </row>
    <row r="6" spans="1:7" ht="18.75" x14ac:dyDescent="0.3">
      <c r="A6" s="13" t="s">
        <v>18</v>
      </c>
      <c r="B6" s="11"/>
      <c r="C6" s="11"/>
      <c r="D6" s="11"/>
      <c r="E6" s="11"/>
      <c r="F6" s="11"/>
      <c r="G6" s="12"/>
    </row>
    <row r="7" spans="1:7" ht="18.75" x14ac:dyDescent="0.3">
      <c r="A7" s="10"/>
      <c r="B7" s="11"/>
      <c r="C7" s="11"/>
      <c r="D7" s="11"/>
      <c r="E7" s="11"/>
      <c r="F7" s="11"/>
      <c r="G7" s="12"/>
    </row>
    <row r="8" spans="1:7" ht="18.75" x14ac:dyDescent="0.3">
      <c r="A8" s="10" t="s">
        <v>23</v>
      </c>
      <c r="B8" s="11"/>
      <c r="C8" s="11"/>
      <c r="D8" s="11"/>
      <c r="E8" s="11"/>
      <c r="F8" s="11"/>
      <c r="G8" s="12"/>
    </row>
    <row r="9" spans="1:7" ht="18.75" x14ac:dyDescent="0.3">
      <c r="A9" s="10" t="s">
        <v>25</v>
      </c>
      <c r="B9" s="11"/>
      <c r="C9" s="11"/>
      <c r="D9" s="11"/>
      <c r="E9" s="11"/>
      <c r="F9" s="11"/>
      <c r="G9" s="12"/>
    </row>
    <row r="10" spans="1:7" ht="18.75" x14ac:dyDescent="0.3">
      <c r="A10" s="10" t="s">
        <v>24</v>
      </c>
      <c r="B10" s="11"/>
      <c r="C10" s="11"/>
      <c r="D10" s="11"/>
      <c r="E10" s="11"/>
      <c r="F10" s="11"/>
      <c r="G10" s="12"/>
    </row>
    <row r="11" spans="1:7" ht="18.75" x14ac:dyDescent="0.3">
      <c r="A11" s="10"/>
      <c r="B11" s="11"/>
      <c r="C11" s="11"/>
      <c r="D11" s="11"/>
      <c r="E11" s="11"/>
      <c r="F11" s="11"/>
      <c r="G11" s="12"/>
    </row>
    <row r="12" spans="1:7" ht="18.75" x14ac:dyDescent="0.3">
      <c r="A12" s="14" t="s">
        <v>26</v>
      </c>
      <c r="B12" s="11"/>
      <c r="C12" s="11"/>
      <c r="D12" s="11"/>
      <c r="E12" s="11"/>
      <c r="F12" s="11"/>
      <c r="G12" s="12"/>
    </row>
    <row r="13" spans="1:7" ht="18.75" x14ac:dyDescent="0.3">
      <c r="A13" s="14" t="s">
        <v>27</v>
      </c>
      <c r="B13" s="11"/>
      <c r="C13" s="11"/>
      <c r="D13" s="11"/>
      <c r="E13" s="11"/>
      <c r="F13" s="11"/>
      <c r="G13" s="12"/>
    </row>
    <row r="14" spans="1:7" ht="18.75" x14ac:dyDescent="0.3">
      <c r="A14" s="10"/>
      <c r="B14" s="11"/>
      <c r="C14" s="11"/>
      <c r="D14" s="11"/>
      <c r="E14" s="11"/>
      <c r="F14" s="11"/>
      <c r="G14" s="12"/>
    </row>
    <row r="15" spans="1:7" ht="19.5" thickBot="1" x14ac:dyDescent="0.35">
      <c r="A15" s="15" t="s">
        <v>17</v>
      </c>
      <c r="B15" s="16"/>
      <c r="C15" s="16"/>
      <c r="D15" s="16"/>
      <c r="E15" s="16"/>
      <c r="F15" s="16"/>
      <c r="G15" s="17"/>
    </row>
  </sheetData>
  <sheetProtection algorithmName="SHA-512" hashValue="5Jcdv9rsR5lhxczghBWPgK8khXkdSrolvfqL8eTOi7XM+P/po/ifVXaETF7kF+tBuzbi5WtIiXufhsVPAr1cHg==" saltValue="wd1qg3HM5IHjKPqOdkzBs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6981-2CDE-4B07-805E-DE2F359E4CDD}">
  <dimension ref="A1:D14"/>
  <sheetViews>
    <sheetView showGridLines="0" workbookViewId="0">
      <selection activeCell="B6" sqref="B6"/>
    </sheetView>
  </sheetViews>
  <sheetFormatPr baseColWidth="10" defaultRowHeight="15" x14ac:dyDescent="0.25"/>
  <cols>
    <col min="1" max="1" width="34.42578125" customWidth="1"/>
    <col min="4" max="4" width="14.85546875" customWidth="1"/>
  </cols>
  <sheetData>
    <row r="1" spans="1:4" ht="18.75" x14ac:dyDescent="0.3">
      <c r="A1" s="7" t="s">
        <v>30</v>
      </c>
      <c r="B1" s="1"/>
      <c r="C1" s="1"/>
      <c r="D1" s="2"/>
    </row>
    <row r="2" spans="1:4" ht="18.75" x14ac:dyDescent="0.3">
      <c r="A2" s="13" t="s">
        <v>31</v>
      </c>
      <c r="B2" s="3"/>
      <c r="C2" s="3"/>
      <c r="D2" s="4"/>
    </row>
    <row r="3" spans="1:4" x14ac:dyDescent="0.25">
      <c r="A3" s="18"/>
      <c r="B3" s="3"/>
      <c r="C3" s="3"/>
      <c r="D3" s="4"/>
    </row>
    <row r="4" spans="1:4" ht="18.75" x14ac:dyDescent="0.3">
      <c r="A4" s="18"/>
      <c r="B4" s="11"/>
      <c r="C4" s="3"/>
      <c r="D4" s="4"/>
    </row>
    <row r="5" spans="1:4" ht="18.75" x14ac:dyDescent="0.3">
      <c r="A5" s="13" t="s">
        <v>20</v>
      </c>
      <c r="B5" s="11"/>
      <c r="C5" s="3"/>
      <c r="D5" s="4"/>
    </row>
    <row r="6" spans="1:4" ht="18.75" x14ac:dyDescent="0.3">
      <c r="A6" s="19" t="s">
        <v>6</v>
      </c>
      <c r="B6" s="21">
        <v>0</v>
      </c>
      <c r="C6" s="3"/>
      <c r="D6" s="4"/>
    </row>
    <row r="7" spans="1:4" ht="18.75" x14ac:dyDescent="0.3">
      <c r="A7" s="19" t="s">
        <v>7</v>
      </c>
      <c r="B7" s="21">
        <v>0</v>
      </c>
      <c r="C7" s="3"/>
      <c r="D7" s="4"/>
    </row>
    <row r="8" spans="1:4" ht="18.75" x14ac:dyDescent="0.3">
      <c r="A8" s="19" t="s">
        <v>8</v>
      </c>
      <c r="B8" s="21">
        <v>0</v>
      </c>
      <c r="C8" s="3"/>
      <c r="D8" s="4"/>
    </row>
    <row r="9" spans="1:4" ht="18.75" x14ac:dyDescent="0.3">
      <c r="A9" s="19" t="s">
        <v>9</v>
      </c>
      <c r="B9" s="21">
        <v>0</v>
      </c>
      <c r="C9" s="3"/>
      <c r="D9" s="4"/>
    </row>
    <row r="10" spans="1:4" ht="18.75" x14ac:dyDescent="0.3">
      <c r="A10" s="19" t="s">
        <v>10</v>
      </c>
      <c r="B10" s="21">
        <v>0</v>
      </c>
      <c r="C10" s="3"/>
      <c r="D10" s="4"/>
    </row>
    <row r="11" spans="1:4" ht="18.75" x14ac:dyDescent="0.3">
      <c r="A11" s="19" t="s">
        <v>11</v>
      </c>
      <c r="B11" s="21">
        <v>0</v>
      </c>
      <c r="C11" s="3"/>
      <c r="D11" s="4"/>
    </row>
    <row r="12" spans="1:4" ht="18.75" x14ac:dyDescent="0.3">
      <c r="A12" s="19" t="s">
        <v>12</v>
      </c>
      <c r="B12" s="21">
        <v>0</v>
      </c>
      <c r="C12" s="3"/>
      <c r="D12" s="4"/>
    </row>
    <row r="13" spans="1:4" ht="19.5" thickBot="1" x14ac:dyDescent="0.35">
      <c r="A13" s="10"/>
      <c r="B13" s="20">
        <f>SUM(B6:B12)</f>
        <v>0</v>
      </c>
      <c r="C13" s="3"/>
      <c r="D13" s="4"/>
    </row>
    <row r="14" spans="1:4" ht="20.25" thickTop="1" thickBot="1" x14ac:dyDescent="0.35">
      <c r="A14" s="15"/>
      <c r="B14" s="16"/>
      <c r="C14" s="5"/>
      <c r="D14" s="6"/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2012D-A4E9-4288-8B48-A66227946E9D}">
  <sheetPr>
    <pageSetUpPr fitToPage="1"/>
  </sheetPr>
  <dimension ref="A1:J41"/>
  <sheetViews>
    <sheetView showGridLines="0" tabSelected="1" topLeftCell="B1" workbookViewId="0">
      <selection activeCell="C3" sqref="C3:D3"/>
    </sheetView>
  </sheetViews>
  <sheetFormatPr baseColWidth="10" defaultRowHeight="15" x14ac:dyDescent="0.25"/>
  <cols>
    <col min="1" max="1" width="4.42578125" hidden="1" customWidth="1"/>
    <col min="2" max="2" width="15.42578125" customWidth="1"/>
    <col min="3" max="3" width="21" customWidth="1"/>
    <col min="4" max="4" width="10.42578125" customWidth="1"/>
    <col min="5" max="5" width="30.42578125" customWidth="1"/>
    <col min="6" max="6" width="8.5703125" customWidth="1"/>
    <col min="7" max="7" width="10.7109375" bestFit="1" customWidth="1"/>
    <col min="8" max="8" width="11" bestFit="1" customWidth="1"/>
    <col min="9" max="9" width="9.28515625" customWidth="1"/>
  </cols>
  <sheetData>
    <row r="1" spans="1:10" ht="18.75" x14ac:dyDescent="0.3">
      <c r="B1" s="22" t="s">
        <v>35</v>
      </c>
      <c r="C1" s="23"/>
      <c r="D1" s="23"/>
      <c r="E1" s="23"/>
      <c r="F1" s="23"/>
      <c r="G1" s="23"/>
      <c r="H1" s="23"/>
      <c r="I1" s="23"/>
      <c r="J1" s="23"/>
    </row>
    <row r="2" spans="1:10" x14ac:dyDescent="0.25"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B3" s="24" t="s">
        <v>1</v>
      </c>
      <c r="C3" s="44" t="s">
        <v>33</v>
      </c>
      <c r="D3" s="44"/>
      <c r="E3" s="24"/>
      <c r="F3" s="23"/>
      <c r="G3" s="23"/>
      <c r="H3" s="23"/>
      <c r="I3" s="23"/>
      <c r="J3" s="23"/>
    </row>
    <row r="4" spans="1:10" ht="15.75" x14ac:dyDescent="0.25">
      <c r="B4" s="24" t="s">
        <v>2</v>
      </c>
      <c r="C4" s="45" t="s">
        <v>34</v>
      </c>
      <c r="D4" s="45"/>
      <c r="E4" s="24"/>
      <c r="F4" s="23"/>
      <c r="G4" s="26"/>
      <c r="H4" s="23"/>
      <c r="I4" s="23"/>
      <c r="J4" s="23"/>
    </row>
    <row r="5" spans="1:10" ht="15.75" x14ac:dyDescent="0.25">
      <c r="B5" s="24" t="s">
        <v>4</v>
      </c>
      <c r="C5" s="46">
        <v>1</v>
      </c>
      <c r="D5" s="46"/>
      <c r="E5" s="24" t="s">
        <v>5</v>
      </c>
      <c r="F5" s="23"/>
      <c r="G5" s="23"/>
      <c r="H5" s="23"/>
      <c r="I5" s="23"/>
      <c r="J5" s="23"/>
    </row>
    <row r="6" spans="1:10" ht="15.75" x14ac:dyDescent="0.25">
      <c r="B6" s="24" t="s">
        <v>13</v>
      </c>
      <c r="C6" s="46">
        <v>31</v>
      </c>
      <c r="D6" s="46"/>
      <c r="E6" s="24"/>
      <c r="F6" s="23"/>
      <c r="G6" s="23"/>
      <c r="H6" s="23"/>
      <c r="I6" s="23"/>
      <c r="J6" s="23"/>
    </row>
    <row r="7" spans="1:10" x14ac:dyDescent="0.25">
      <c r="B7" s="23"/>
      <c r="C7" s="23"/>
      <c r="D7" s="23"/>
      <c r="E7" s="23"/>
      <c r="F7" s="23"/>
      <c r="G7" s="23"/>
      <c r="H7" s="23"/>
      <c r="I7" s="23"/>
      <c r="J7" s="23"/>
    </row>
    <row r="8" spans="1:10" ht="30" customHeight="1" thickBot="1" x14ac:dyDescent="0.3">
      <c r="B8" s="41" t="s">
        <v>0</v>
      </c>
      <c r="C8" s="41" t="s">
        <v>3</v>
      </c>
      <c r="D8" s="42" t="s">
        <v>14</v>
      </c>
      <c r="E8" s="42" t="s">
        <v>32</v>
      </c>
      <c r="F8" s="42" t="s">
        <v>15</v>
      </c>
      <c r="G8" s="42" t="s">
        <v>16</v>
      </c>
      <c r="H8" s="42" t="s">
        <v>29</v>
      </c>
      <c r="I8" s="42" t="s">
        <v>19</v>
      </c>
      <c r="J8" s="23"/>
    </row>
    <row r="9" spans="1:10" ht="15.75" x14ac:dyDescent="0.25">
      <c r="A9">
        <v>1</v>
      </c>
      <c r="B9" s="27">
        <f>DATE(2021,C5,1)</f>
        <v>44197</v>
      </c>
      <c r="C9" s="28" t="str">
        <f>TEXT(B9,"TTTT")</f>
        <v>Freitag</v>
      </c>
      <c r="D9" s="28">
        <f>IF(C9="","",VLOOKUP(C9,Wochenplan!$A$6:$B$12,2,0))</f>
        <v>0</v>
      </c>
      <c r="E9" s="29"/>
      <c r="F9" s="29"/>
      <c r="G9" s="29"/>
      <c r="H9" s="29"/>
      <c r="I9" s="30">
        <f t="shared" ref="I9:I35" si="0">+D9-F9-G9-H9</f>
        <v>0</v>
      </c>
      <c r="J9" s="23"/>
    </row>
    <row r="10" spans="1:10" ht="15.75" x14ac:dyDescent="0.25">
      <c r="A10">
        <f>+A9+1</f>
        <v>2</v>
      </c>
      <c r="B10" s="31">
        <f>+B9+1</f>
        <v>44198</v>
      </c>
      <c r="C10" s="32" t="str">
        <f t="shared" ref="C10:C39" si="1">TEXT(B10,"TTTT")</f>
        <v>Samstag</v>
      </c>
      <c r="D10" s="32">
        <f>IF(C10="","",VLOOKUP(C10,Wochenplan!$A$6:$B$12,2,0))</f>
        <v>0</v>
      </c>
      <c r="E10" s="33"/>
      <c r="F10" s="33"/>
      <c r="G10" s="33"/>
      <c r="H10" s="33"/>
      <c r="I10" s="34">
        <f t="shared" si="0"/>
        <v>0</v>
      </c>
      <c r="J10" s="23"/>
    </row>
    <row r="11" spans="1:10" ht="15.75" x14ac:dyDescent="0.25">
      <c r="A11">
        <f t="shared" ref="A11:A39" si="2">+A10+1</f>
        <v>3</v>
      </c>
      <c r="B11" s="31">
        <f t="shared" ref="B11:B32" si="3">+B10+1</f>
        <v>44199</v>
      </c>
      <c r="C11" s="32" t="str">
        <f t="shared" si="1"/>
        <v>Sonntag</v>
      </c>
      <c r="D11" s="32">
        <f>IF(C11="","",VLOOKUP(C11,Wochenplan!$A$6:$B$12,2,0))</f>
        <v>0</v>
      </c>
      <c r="E11" s="33"/>
      <c r="F11" s="33"/>
      <c r="G11" s="33"/>
      <c r="H11" s="33"/>
      <c r="I11" s="34">
        <f>+D11-F11-G11-H11</f>
        <v>0</v>
      </c>
      <c r="J11" s="23"/>
    </row>
    <row r="12" spans="1:10" ht="15.75" x14ac:dyDescent="0.25">
      <c r="A12">
        <f t="shared" si="2"/>
        <v>4</v>
      </c>
      <c r="B12" s="31">
        <f t="shared" si="3"/>
        <v>44200</v>
      </c>
      <c r="C12" s="32" t="str">
        <f t="shared" si="1"/>
        <v>Montag</v>
      </c>
      <c r="D12" s="32">
        <f>IF(C12="","",VLOOKUP(C12,Wochenplan!$A$6:$B$12,2,0))</f>
        <v>0</v>
      </c>
      <c r="E12" s="33"/>
      <c r="F12" s="33"/>
      <c r="G12" s="33"/>
      <c r="H12" s="33"/>
      <c r="I12" s="34">
        <f t="shared" si="0"/>
        <v>0</v>
      </c>
      <c r="J12" s="23"/>
    </row>
    <row r="13" spans="1:10" ht="15.75" x14ac:dyDescent="0.25">
      <c r="A13">
        <f t="shared" si="2"/>
        <v>5</v>
      </c>
      <c r="B13" s="31">
        <f t="shared" si="3"/>
        <v>44201</v>
      </c>
      <c r="C13" s="32" t="str">
        <f t="shared" si="1"/>
        <v>Dienstag</v>
      </c>
      <c r="D13" s="32">
        <f>IF(C13="","",VLOOKUP(C13,Wochenplan!$A$6:$B$12,2,0))</f>
        <v>0</v>
      </c>
      <c r="E13" s="33"/>
      <c r="F13" s="33"/>
      <c r="G13" s="33"/>
      <c r="H13" s="33"/>
      <c r="I13" s="34">
        <f t="shared" si="0"/>
        <v>0</v>
      </c>
      <c r="J13" s="23"/>
    </row>
    <row r="14" spans="1:10" ht="15.75" x14ac:dyDescent="0.25">
      <c r="A14">
        <f t="shared" si="2"/>
        <v>6</v>
      </c>
      <c r="B14" s="31">
        <f t="shared" si="3"/>
        <v>44202</v>
      </c>
      <c r="C14" s="32" t="str">
        <f t="shared" si="1"/>
        <v>Mittwoch</v>
      </c>
      <c r="D14" s="32">
        <f>IF(C14="","",VLOOKUP(C14,Wochenplan!$A$6:$B$12,2,0))</f>
        <v>0</v>
      </c>
      <c r="E14" s="33"/>
      <c r="F14" s="33"/>
      <c r="G14" s="33"/>
      <c r="H14" s="33"/>
      <c r="I14" s="34">
        <f t="shared" si="0"/>
        <v>0</v>
      </c>
      <c r="J14" s="23"/>
    </row>
    <row r="15" spans="1:10" ht="15.75" x14ac:dyDescent="0.25">
      <c r="A15">
        <f t="shared" si="2"/>
        <v>7</v>
      </c>
      <c r="B15" s="31">
        <f t="shared" si="3"/>
        <v>44203</v>
      </c>
      <c r="C15" s="32" t="str">
        <f t="shared" si="1"/>
        <v>Donnerstag</v>
      </c>
      <c r="D15" s="32">
        <f>IF(C15="","",VLOOKUP(C15,Wochenplan!$A$6:$B$12,2,0))</f>
        <v>0</v>
      </c>
      <c r="E15" s="33"/>
      <c r="F15" s="33"/>
      <c r="G15" s="33"/>
      <c r="H15" s="33"/>
      <c r="I15" s="34">
        <f t="shared" si="0"/>
        <v>0</v>
      </c>
      <c r="J15" s="23"/>
    </row>
    <row r="16" spans="1:10" ht="15.75" x14ac:dyDescent="0.25">
      <c r="A16">
        <f t="shared" si="2"/>
        <v>8</v>
      </c>
      <c r="B16" s="31">
        <f t="shared" si="3"/>
        <v>44204</v>
      </c>
      <c r="C16" s="32" t="str">
        <f t="shared" si="1"/>
        <v>Freitag</v>
      </c>
      <c r="D16" s="32">
        <f>IF(C16="","",VLOOKUP(C16,Wochenplan!$A$6:$B$12,2,0))</f>
        <v>0</v>
      </c>
      <c r="E16" s="33"/>
      <c r="F16" s="33"/>
      <c r="G16" s="33"/>
      <c r="H16" s="33"/>
      <c r="I16" s="34">
        <f t="shared" si="0"/>
        <v>0</v>
      </c>
      <c r="J16" s="23"/>
    </row>
    <row r="17" spans="1:10" ht="15.75" x14ac:dyDescent="0.25">
      <c r="A17">
        <f t="shared" si="2"/>
        <v>9</v>
      </c>
      <c r="B17" s="31">
        <f t="shared" si="3"/>
        <v>44205</v>
      </c>
      <c r="C17" s="32" t="str">
        <f t="shared" si="1"/>
        <v>Samstag</v>
      </c>
      <c r="D17" s="32">
        <f>IF(C17="","",VLOOKUP(C17,Wochenplan!$A$6:$B$12,2,0))</f>
        <v>0</v>
      </c>
      <c r="E17" s="33"/>
      <c r="F17" s="33"/>
      <c r="G17" s="33"/>
      <c r="H17" s="33"/>
      <c r="I17" s="34">
        <f t="shared" si="0"/>
        <v>0</v>
      </c>
      <c r="J17" s="23"/>
    </row>
    <row r="18" spans="1:10" ht="15.75" x14ac:dyDescent="0.25">
      <c r="A18">
        <f t="shared" si="2"/>
        <v>10</v>
      </c>
      <c r="B18" s="31">
        <f t="shared" si="3"/>
        <v>44206</v>
      </c>
      <c r="C18" s="32" t="str">
        <f t="shared" si="1"/>
        <v>Sonntag</v>
      </c>
      <c r="D18" s="32">
        <f>IF(C18="","",VLOOKUP(C18,Wochenplan!$A$6:$B$12,2,0))</f>
        <v>0</v>
      </c>
      <c r="E18" s="33"/>
      <c r="F18" s="33"/>
      <c r="G18" s="33"/>
      <c r="H18" s="33"/>
      <c r="I18" s="34">
        <f t="shared" si="0"/>
        <v>0</v>
      </c>
      <c r="J18" s="23"/>
    </row>
    <row r="19" spans="1:10" ht="15.75" x14ac:dyDescent="0.25">
      <c r="A19">
        <f t="shared" si="2"/>
        <v>11</v>
      </c>
      <c r="B19" s="31">
        <f t="shared" si="3"/>
        <v>44207</v>
      </c>
      <c r="C19" s="32" t="str">
        <f t="shared" si="1"/>
        <v>Montag</v>
      </c>
      <c r="D19" s="32">
        <f>IF(C19="","",VLOOKUP(C19,Wochenplan!$A$6:$B$12,2,0))</f>
        <v>0</v>
      </c>
      <c r="E19" s="33"/>
      <c r="F19" s="33"/>
      <c r="G19" s="33"/>
      <c r="H19" s="33"/>
      <c r="I19" s="34">
        <f t="shared" si="0"/>
        <v>0</v>
      </c>
      <c r="J19" s="23"/>
    </row>
    <row r="20" spans="1:10" ht="15.75" x14ac:dyDescent="0.25">
      <c r="A20">
        <f t="shared" si="2"/>
        <v>12</v>
      </c>
      <c r="B20" s="31">
        <f t="shared" si="3"/>
        <v>44208</v>
      </c>
      <c r="C20" s="32" t="str">
        <f t="shared" si="1"/>
        <v>Dienstag</v>
      </c>
      <c r="D20" s="32">
        <f>IF(C20="","",VLOOKUP(C20,Wochenplan!$A$6:$B$12,2,0))</f>
        <v>0</v>
      </c>
      <c r="E20" s="33"/>
      <c r="F20" s="33"/>
      <c r="G20" s="33"/>
      <c r="H20" s="33"/>
      <c r="I20" s="34">
        <f t="shared" si="0"/>
        <v>0</v>
      </c>
      <c r="J20" s="23"/>
    </row>
    <row r="21" spans="1:10" ht="15.75" x14ac:dyDescent="0.25">
      <c r="A21">
        <f t="shared" si="2"/>
        <v>13</v>
      </c>
      <c r="B21" s="31">
        <f t="shared" si="3"/>
        <v>44209</v>
      </c>
      <c r="C21" s="32" t="str">
        <f t="shared" si="1"/>
        <v>Mittwoch</v>
      </c>
      <c r="D21" s="32">
        <f>IF(C21="","",VLOOKUP(C21,Wochenplan!$A$6:$B$12,2,0))</f>
        <v>0</v>
      </c>
      <c r="E21" s="33"/>
      <c r="F21" s="33"/>
      <c r="G21" s="33"/>
      <c r="H21" s="33"/>
      <c r="I21" s="34">
        <f t="shared" si="0"/>
        <v>0</v>
      </c>
      <c r="J21" s="23"/>
    </row>
    <row r="22" spans="1:10" ht="15.75" x14ac:dyDescent="0.25">
      <c r="A22">
        <f t="shared" si="2"/>
        <v>14</v>
      </c>
      <c r="B22" s="31">
        <f t="shared" si="3"/>
        <v>44210</v>
      </c>
      <c r="C22" s="32" t="str">
        <f t="shared" si="1"/>
        <v>Donnerstag</v>
      </c>
      <c r="D22" s="32">
        <f>IF(C22="","",VLOOKUP(C22,Wochenplan!$A$6:$B$12,2,0))</f>
        <v>0</v>
      </c>
      <c r="E22" s="33"/>
      <c r="F22" s="33"/>
      <c r="G22" s="33"/>
      <c r="H22" s="33"/>
      <c r="I22" s="34">
        <f t="shared" si="0"/>
        <v>0</v>
      </c>
      <c r="J22" s="23"/>
    </row>
    <row r="23" spans="1:10" ht="15.75" x14ac:dyDescent="0.25">
      <c r="A23">
        <f t="shared" si="2"/>
        <v>15</v>
      </c>
      <c r="B23" s="31">
        <f t="shared" si="3"/>
        <v>44211</v>
      </c>
      <c r="C23" s="32" t="str">
        <f t="shared" si="1"/>
        <v>Freitag</v>
      </c>
      <c r="D23" s="32">
        <f>IF(C23="","",VLOOKUP(C23,Wochenplan!$A$6:$B$12,2,0))</f>
        <v>0</v>
      </c>
      <c r="E23" s="33"/>
      <c r="F23" s="33"/>
      <c r="G23" s="33"/>
      <c r="H23" s="33"/>
      <c r="I23" s="34">
        <f t="shared" si="0"/>
        <v>0</v>
      </c>
      <c r="J23" s="23"/>
    </row>
    <row r="24" spans="1:10" ht="15.75" x14ac:dyDescent="0.25">
      <c r="A24">
        <f t="shared" si="2"/>
        <v>16</v>
      </c>
      <c r="B24" s="31">
        <f t="shared" si="3"/>
        <v>44212</v>
      </c>
      <c r="C24" s="32" t="str">
        <f t="shared" si="1"/>
        <v>Samstag</v>
      </c>
      <c r="D24" s="32">
        <f>IF(C24="","",VLOOKUP(C24,Wochenplan!$A$6:$B$12,2,0))</f>
        <v>0</v>
      </c>
      <c r="E24" s="33"/>
      <c r="F24" s="33"/>
      <c r="G24" s="33"/>
      <c r="H24" s="33"/>
      <c r="I24" s="34">
        <f t="shared" si="0"/>
        <v>0</v>
      </c>
      <c r="J24" s="23"/>
    </row>
    <row r="25" spans="1:10" ht="15.75" x14ac:dyDescent="0.25">
      <c r="A25">
        <f t="shared" si="2"/>
        <v>17</v>
      </c>
      <c r="B25" s="31">
        <f t="shared" si="3"/>
        <v>44213</v>
      </c>
      <c r="C25" s="32" t="str">
        <f t="shared" si="1"/>
        <v>Sonntag</v>
      </c>
      <c r="D25" s="32">
        <f>IF(C25="","",VLOOKUP(C25,Wochenplan!$A$6:$B$12,2,0))</f>
        <v>0</v>
      </c>
      <c r="E25" s="33"/>
      <c r="F25" s="33"/>
      <c r="G25" s="33"/>
      <c r="H25" s="33"/>
      <c r="I25" s="34">
        <f t="shared" si="0"/>
        <v>0</v>
      </c>
      <c r="J25" s="23"/>
    </row>
    <row r="26" spans="1:10" ht="15.75" x14ac:dyDescent="0.25">
      <c r="A26">
        <f t="shared" si="2"/>
        <v>18</v>
      </c>
      <c r="B26" s="31">
        <f t="shared" si="3"/>
        <v>44214</v>
      </c>
      <c r="C26" s="32" t="str">
        <f t="shared" si="1"/>
        <v>Montag</v>
      </c>
      <c r="D26" s="32">
        <f>IF(C26="","",VLOOKUP(C26,Wochenplan!$A$6:$B$12,2,0))</f>
        <v>0</v>
      </c>
      <c r="E26" s="33"/>
      <c r="F26" s="33"/>
      <c r="G26" s="33"/>
      <c r="H26" s="33"/>
      <c r="I26" s="34">
        <f t="shared" si="0"/>
        <v>0</v>
      </c>
      <c r="J26" s="23"/>
    </row>
    <row r="27" spans="1:10" ht="15.75" x14ac:dyDescent="0.25">
      <c r="A27">
        <f t="shared" si="2"/>
        <v>19</v>
      </c>
      <c r="B27" s="31">
        <f t="shared" si="3"/>
        <v>44215</v>
      </c>
      <c r="C27" s="32" t="str">
        <f t="shared" si="1"/>
        <v>Dienstag</v>
      </c>
      <c r="D27" s="32">
        <f>IF(C27="","",VLOOKUP(C27,Wochenplan!$A$6:$B$12,2,0))</f>
        <v>0</v>
      </c>
      <c r="E27" s="33"/>
      <c r="F27" s="33"/>
      <c r="G27" s="33"/>
      <c r="H27" s="33"/>
      <c r="I27" s="34">
        <f t="shared" si="0"/>
        <v>0</v>
      </c>
      <c r="J27" s="23"/>
    </row>
    <row r="28" spans="1:10" ht="15.75" x14ac:dyDescent="0.25">
      <c r="A28">
        <f t="shared" si="2"/>
        <v>20</v>
      </c>
      <c r="B28" s="31">
        <f t="shared" si="3"/>
        <v>44216</v>
      </c>
      <c r="C28" s="32" t="str">
        <f t="shared" si="1"/>
        <v>Mittwoch</v>
      </c>
      <c r="D28" s="32">
        <f>IF(C28="","",VLOOKUP(C28,Wochenplan!$A$6:$B$12,2,0))</f>
        <v>0</v>
      </c>
      <c r="E28" s="33"/>
      <c r="F28" s="33"/>
      <c r="G28" s="33"/>
      <c r="H28" s="33"/>
      <c r="I28" s="34">
        <f t="shared" si="0"/>
        <v>0</v>
      </c>
      <c r="J28" s="23"/>
    </row>
    <row r="29" spans="1:10" ht="15.75" x14ac:dyDescent="0.25">
      <c r="A29">
        <f t="shared" si="2"/>
        <v>21</v>
      </c>
      <c r="B29" s="31">
        <f t="shared" si="3"/>
        <v>44217</v>
      </c>
      <c r="C29" s="32" t="str">
        <f t="shared" si="1"/>
        <v>Donnerstag</v>
      </c>
      <c r="D29" s="32">
        <f>IF(C29="","",VLOOKUP(C29,Wochenplan!$A$6:$B$12,2,0))</f>
        <v>0</v>
      </c>
      <c r="E29" s="33"/>
      <c r="F29" s="33"/>
      <c r="G29" s="33"/>
      <c r="H29" s="33"/>
      <c r="I29" s="34">
        <f t="shared" si="0"/>
        <v>0</v>
      </c>
      <c r="J29" s="23"/>
    </row>
    <row r="30" spans="1:10" ht="15.75" x14ac:dyDescent="0.25">
      <c r="A30">
        <f t="shared" si="2"/>
        <v>22</v>
      </c>
      <c r="B30" s="31">
        <f t="shared" si="3"/>
        <v>44218</v>
      </c>
      <c r="C30" s="32" t="str">
        <f t="shared" si="1"/>
        <v>Freitag</v>
      </c>
      <c r="D30" s="32">
        <f>IF(C30="","",VLOOKUP(C30,Wochenplan!$A$6:$B$12,2,0))</f>
        <v>0</v>
      </c>
      <c r="E30" s="33"/>
      <c r="F30" s="33"/>
      <c r="G30" s="33"/>
      <c r="H30" s="33"/>
      <c r="I30" s="34">
        <f t="shared" si="0"/>
        <v>0</v>
      </c>
      <c r="J30" s="23"/>
    </row>
    <row r="31" spans="1:10" ht="15.75" x14ac:dyDescent="0.25">
      <c r="A31">
        <f t="shared" si="2"/>
        <v>23</v>
      </c>
      <c r="B31" s="31">
        <f>+B30+1</f>
        <v>44219</v>
      </c>
      <c r="C31" s="32" t="str">
        <f t="shared" si="1"/>
        <v>Samstag</v>
      </c>
      <c r="D31" s="32">
        <f>IF(C31="","",VLOOKUP(C31,Wochenplan!$A$6:$B$12,2,0))</f>
        <v>0</v>
      </c>
      <c r="E31" s="33"/>
      <c r="F31" s="33"/>
      <c r="G31" s="33"/>
      <c r="H31" s="33"/>
      <c r="I31" s="34">
        <f t="shared" si="0"/>
        <v>0</v>
      </c>
      <c r="J31" s="23"/>
    </row>
    <row r="32" spans="1:10" ht="15.75" x14ac:dyDescent="0.25">
      <c r="A32">
        <f t="shared" si="2"/>
        <v>24</v>
      </c>
      <c r="B32" s="31">
        <f t="shared" si="3"/>
        <v>44220</v>
      </c>
      <c r="C32" s="32" t="str">
        <f t="shared" si="1"/>
        <v>Sonntag</v>
      </c>
      <c r="D32" s="32">
        <f>IF(C32="","",VLOOKUP(C32,Wochenplan!$A$6:$B$12,2,0))</f>
        <v>0</v>
      </c>
      <c r="E32" s="33"/>
      <c r="F32" s="33"/>
      <c r="G32" s="33"/>
      <c r="H32" s="33"/>
      <c r="I32" s="34">
        <f t="shared" si="0"/>
        <v>0</v>
      </c>
      <c r="J32" s="23"/>
    </row>
    <row r="33" spans="1:10" ht="15.75" x14ac:dyDescent="0.25">
      <c r="A33">
        <f t="shared" si="2"/>
        <v>25</v>
      </c>
      <c r="B33" s="31">
        <f t="shared" ref="B33:B38" si="4">IF(A33&gt;$C$6,"",B32+1)</f>
        <v>44221</v>
      </c>
      <c r="C33" s="32" t="str">
        <f t="shared" si="1"/>
        <v>Montag</v>
      </c>
      <c r="D33" s="32">
        <f>IF(C33="","",VLOOKUP(C33,Wochenplan!$A$6:$B$12,2,0))</f>
        <v>0</v>
      </c>
      <c r="E33" s="33"/>
      <c r="F33" s="33"/>
      <c r="G33" s="33"/>
      <c r="H33" s="33"/>
      <c r="I33" s="34">
        <f t="shared" si="0"/>
        <v>0</v>
      </c>
      <c r="J33" s="23"/>
    </row>
    <row r="34" spans="1:10" ht="15.75" x14ac:dyDescent="0.25">
      <c r="A34">
        <f t="shared" si="2"/>
        <v>26</v>
      </c>
      <c r="B34" s="31">
        <f t="shared" si="4"/>
        <v>44222</v>
      </c>
      <c r="C34" s="32" t="str">
        <f t="shared" si="1"/>
        <v>Dienstag</v>
      </c>
      <c r="D34" s="32">
        <f>IF(C34="","",VLOOKUP(C34,Wochenplan!$A$6:$B$12,2,0))</f>
        <v>0</v>
      </c>
      <c r="E34" s="33"/>
      <c r="F34" s="33"/>
      <c r="G34" s="33"/>
      <c r="H34" s="33"/>
      <c r="I34" s="34">
        <f t="shared" si="0"/>
        <v>0</v>
      </c>
      <c r="J34" s="23"/>
    </row>
    <row r="35" spans="1:10" ht="15.75" x14ac:dyDescent="0.25">
      <c r="A35">
        <f t="shared" si="2"/>
        <v>27</v>
      </c>
      <c r="B35" s="31">
        <f t="shared" si="4"/>
        <v>44223</v>
      </c>
      <c r="C35" s="32" t="str">
        <f t="shared" si="1"/>
        <v>Mittwoch</v>
      </c>
      <c r="D35" s="32">
        <f>IF(C35="","",VLOOKUP(C35,Wochenplan!$A$6:$B$12,2,0))</f>
        <v>0</v>
      </c>
      <c r="E35" s="33"/>
      <c r="F35" s="33"/>
      <c r="G35" s="33"/>
      <c r="H35" s="33"/>
      <c r="I35" s="34">
        <f t="shared" si="0"/>
        <v>0</v>
      </c>
      <c r="J35" s="23"/>
    </row>
    <row r="36" spans="1:10" ht="15.75" x14ac:dyDescent="0.25">
      <c r="A36">
        <f t="shared" si="2"/>
        <v>28</v>
      </c>
      <c r="B36" s="31">
        <f t="shared" si="4"/>
        <v>44224</v>
      </c>
      <c r="C36" s="32" t="str">
        <f t="shared" si="1"/>
        <v>Donnerstag</v>
      </c>
      <c r="D36" s="32">
        <f>IF(C36="","",VLOOKUP(C36,Wochenplan!$A$6:$B$12,2,0))</f>
        <v>0</v>
      </c>
      <c r="E36" s="33"/>
      <c r="F36" s="33"/>
      <c r="G36" s="33"/>
      <c r="H36" s="33"/>
      <c r="I36" s="34">
        <f t="shared" ref="I36:I38" si="5">IF(D36="","",D36-F36-G36-H36)</f>
        <v>0</v>
      </c>
      <c r="J36" s="23"/>
    </row>
    <row r="37" spans="1:10" ht="15.75" x14ac:dyDescent="0.25">
      <c r="A37">
        <f t="shared" si="2"/>
        <v>29</v>
      </c>
      <c r="B37" s="31">
        <f t="shared" si="4"/>
        <v>44225</v>
      </c>
      <c r="C37" s="32" t="str">
        <f t="shared" si="1"/>
        <v>Freitag</v>
      </c>
      <c r="D37" s="32">
        <f>IF(C37="","",VLOOKUP(C37,Wochenplan!$A$6:$B$12,2,0))</f>
        <v>0</v>
      </c>
      <c r="E37" s="33"/>
      <c r="F37" s="33"/>
      <c r="G37" s="33"/>
      <c r="H37" s="33"/>
      <c r="I37" s="34">
        <f t="shared" si="5"/>
        <v>0</v>
      </c>
      <c r="J37" s="23"/>
    </row>
    <row r="38" spans="1:10" ht="15.75" x14ac:dyDescent="0.25">
      <c r="A38">
        <f t="shared" si="2"/>
        <v>30</v>
      </c>
      <c r="B38" s="31">
        <f t="shared" si="4"/>
        <v>44226</v>
      </c>
      <c r="C38" s="32" t="str">
        <f t="shared" si="1"/>
        <v>Samstag</v>
      </c>
      <c r="D38" s="32">
        <f>IF(C38="","",VLOOKUP(C38,Wochenplan!$A$6:$B$12,2,0))</f>
        <v>0</v>
      </c>
      <c r="E38" s="33"/>
      <c r="F38" s="33"/>
      <c r="G38" s="33"/>
      <c r="H38" s="33"/>
      <c r="I38" s="34">
        <f t="shared" si="5"/>
        <v>0</v>
      </c>
      <c r="J38" s="23"/>
    </row>
    <row r="39" spans="1:10" ht="15.75" x14ac:dyDescent="0.25">
      <c r="A39">
        <f t="shared" si="2"/>
        <v>31</v>
      </c>
      <c r="B39" s="35">
        <f>IF(A39&gt;$C$6,"",B38+1)</f>
        <v>44227</v>
      </c>
      <c r="C39" s="36" t="str">
        <f t="shared" si="1"/>
        <v>Sonntag</v>
      </c>
      <c r="D39" s="36">
        <f>IF(C39="","",VLOOKUP(C39,Wochenplan!$A$6:$B$12,2,0))</f>
        <v>0</v>
      </c>
      <c r="E39" s="37"/>
      <c r="F39" s="37"/>
      <c r="G39" s="37"/>
      <c r="H39" s="37"/>
      <c r="I39" s="38">
        <f>IF(D39="","",D39-F39-G39-H39)</f>
        <v>0</v>
      </c>
      <c r="J39" s="23"/>
    </row>
    <row r="40" spans="1:10" ht="16.5" thickBot="1" x14ac:dyDescent="0.3">
      <c r="B40" s="43"/>
      <c r="C40" s="43"/>
      <c r="D40" s="39">
        <f>SUM(D9:D39)</f>
        <v>0</v>
      </c>
      <c r="E40" s="40"/>
      <c r="F40" s="40">
        <f t="shared" ref="F40:H40" si="6">SUM(F9:F39)</f>
        <v>0</v>
      </c>
      <c r="G40" s="40">
        <f t="shared" si="6"/>
        <v>0</v>
      </c>
      <c r="H40" s="40">
        <f t="shared" si="6"/>
        <v>0</v>
      </c>
      <c r="I40" s="40">
        <f>SUM(I9:I39)</f>
        <v>0</v>
      </c>
      <c r="J40" s="23"/>
    </row>
    <row r="41" spans="1:10" ht="15.75" thickTop="1" x14ac:dyDescent="0.25">
      <c r="B41" s="25"/>
      <c r="C41" s="23"/>
      <c r="D41" s="23"/>
      <c r="E41" s="23"/>
      <c r="F41" s="23"/>
      <c r="G41" s="23"/>
      <c r="H41" s="23"/>
      <c r="I41" s="23"/>
      <c r="J41" s="23"/>
    </row>
  </sheetData>
  <sheetProtection algorithmName="SHA-512" hashValue="EZYZAn9JuVUASF3rHwb1bESEFd6etJL4nyYL4sJl/eRCJoz7qHc536p853B5wa8QjtI6BBulPuxGYUBkZzwJsg==" saltValue="VV021NJ+ueL/OZOITXwsdQ==" spinCount="100000" sheet="1" objects="1" scenarios="1"/>
  <mergeCells count="4">
    <mergeCell ref="C3:D3"/>
    <mergeCell ref="C4:D4"/>
    <mergeCell ref="C5:D5"/>
    <mergeCell ref="C6:D6"/>
  </mergeCells>
  <pageMargins left="0.70866141732283472" right="0.51181102362204722" top="0.19685039370078741" bottom="0.1968503937007874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</vt:lpstr>
      <vt:lpstr>Wochenplan</vt:lpstr>
      <vt:lpstr>Stundenaufstellung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APL234</dc:creator>
  <cp:lastModifiedBy>APL234</cp:lastModifiedBy>
  <cp:lastPrinted>2021-01-11T08:55:15Z</cp:lastPrinted>
  <dcterms:created xsi:type="dcterms:W3CDTF">2020-03-31T06:49:32Z</dcterms:created>
  <dcterms:modified xsi:type="dcterms:W3CDTF">2021-01-11T09:04:40Z</dcterms:modified>
</cp:coreProperties>
</file>